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_Me" sheetId="1" state="visible" r:id="rId3"/>
    <sheet name="Bank_Statement" sheetId="2" state="visible" r:id="rId4"/>
    <sheet name="Book_Cash_Ledg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<sst xmlns="http://schemas.openxmlformats.org/spreadsheetml/2006/main" count="167" uniqueCount="109">
  <si>
    <t xml:space="preserve">Exercise 02: Bank Reconciliation</t>
  </si>
  <si>
    <t xml:space="preserve">ImpactMe.AI training workbook. NECA Accounting Peer Group workshop, October 27, 2026.</t>
  </si>
  <si>
    <t xml:space="preserve">FICTIONAL TRAINING DATA. Every company, person, job, invoice, and amount in this file is invented for practice. Never paste real client data into a consumer AI account.</t>
  </si>
  <si>
    <t xml:space="preserve">WHAT THIS IS:</t>
  </si>
  <si>
    <t xml:space="preserve">Ridgeline Electric's September 2026 operating account: the bank statement (sheet Bank_Statement) and the company's own cash ledger (sheet Book_Cash_Ledger).</t>
  </si>
  <si>
    <t xml:space="preserve">August was fully reconciled with no open items, so both start at the same balance.</t>
  </si>
  <si>
    <t xml:space="preserve">YOUR JOB:</t>
  </si>
  <si>
    <t xml:space="preserve">Use AI to help find every item that explains the difference between the bank ending balance and the book ending balance, then prove the reconciliation ties out to zero.</t>
  </si>
  <si>
    <t xml:space="preserve">HOW THE BALANCE COLUMNS WORK:</t>
  </si>
  <si>
    <t xml:space="preserve">Balance columns are formulas (prior balance plus deposits minus withdrawals). Blue numbers are typed inputs.</t>
  </si>
  <si>
    <t xml:space="preserve">Basalt Ridge Community Bank   |   Business Checking ****1234   |   Ridgeline Electric, Inc.</t>
  </si>
  <si>
    <t xml:space="preserve">Statement period 09/01/2026 to 09/30/2026</t>
  </si>
  <si>
    <t xml:space="preserve">Date</t>
  </si>
  <si>
    <t xml:space="preserve">Description</t>
  </si>
  <si>
    <t xml:space="preserve">Check No</t>
  </si>
  <si>
    <t xml:space="preserve">Withdrawals</t>
  </si>
  <si>
    <t xml:space="preserve">Deposits</t>
  </si>
  <si>
    <t xml:space="preserve">Balance</t>
  </si>
  <si>
    <t xml:space="preserve">BEGINNING BALANCE</t>
  </si>
  <si>
    <t xml:space="preserve">REMOTE DEPOSIT SUMMIT BUILDERS</t>
  </si>
  <si>
    <t xml:space="preserve">ACH DEBIT PAYROLL SVC NET PAY</t>
  </si>
  <si>
    <t xml:space="preserve">CHECK</t>
  </si>
  <si>
    <t xml:space="preserve">REMOTE DEPOSIT KESTREL CONSTRUCTION G</t>
  </si>
  <si>
    <t xml:space="preserve">EFT DEBIT IRS USATAXPYMT</t>
  </si>
  <si>
    <t xml:space="preserve">REMOTE DEPOSIT PRAIRIE HAWK BUILDERS</t>
  </si>
  <si>
    <t xml:space="preserve">ACH DEBIT PINE RIDGE EWBT</t>
  </si>
  <si>
    <t xml:space="preserve">POS DEBIT SPOKANE OFFICE SUPPLY WA</t>
  </si>
  <si>
    <t xml:space="preserve">REMOTE DEPOSIT IRONWOOD GENERAL CONTR</t>
  </si>
  <si>
    <t xml:space="preserve">REMOTE DEPOSIT NORTHGATE CONSTRUCTION</t>
  </si>
  <si>
    <t xml:space="preserve">LOAN PMT TRANSFER XX0912</t>
  </si>
  <si>
    <t xml:space="preserve">REMOTE DEPOSIT GRANITE PEAK CONTRACTO</t>
  </si>
  <si>
    <t xml:space="preserve">ACCOUNT ANALYSIS SERVICE CHARGE</t>
  </si>
  <si>
    <t xml:space="preserve">TOTALS / ENDING BALANCE</t>
  </si>
  <si>
    <t xml:space="preserve">Ridgeline Electric, Inc.   |   GL 1010 Operating Cash   |   Cash ledger detail</t>
  </si>
  <si>
    <t xml:space="preserve">Period 09/01/2026 to 09/30/2026   |   August 2026 reconciled with no open items</t>
  </si>
  <si>
    <t xml:space="preserve">Ref</t>
  </si>
  <si>
    <t xml:space="preserve">Payee / Source</t>
  </si>
  <si>
    <t xml:space="preserve">Memo</t>
  </si>
  <si>
    <t xml:space="preserve">Payments</t>
  </si>
  <si>
    <t xml:space="preserve">Beginning balance</t>
  </si>
  <si>
    <t xml:space="preserve">DEP</t>
  </si>
  <si>
    <t xml:space="preserve">Summit Builders</t>
  </si>
  <si>
    <t xml:space="preserve">Job 1042 pay app 7</t>
  </si>
  <si>
    <t xml:space="preserve">10475</t>
  </si>
  <si>
    <t xml:space="preserve">Valley Site Services</t>
  </si>
  <si>
    <t xml:space="preserve">Job trailer, toilets</t>
  </si>
  <si>
    <t xml:space="preserve">10476</t>
  </si>
  <si>
    <t xml:space="preserve">Ferncliff Wire &amp; Supply</t>
  </si>
  <si>
    <t xml:space="preserve">Material</t>
  </si>
  <si>
    <t xml:space="preserve">ACH</t>
  </si>
  <si>
    <t xml:space="preserve">Payroll service</t>
  </si>
  <si>
    <t xml:space="preserve">Net payroll WE 09/04</t>
  </si>
  <si>
    <t xml:space="preserve">10477</t>
  </si>
  <si>
    <t xml:space="preserve">Stonebridge Equipment Rental</t>
  </si>
  <si>
    <t xml:space="preserve">Boom lift rental</t>
  </si>
  <si>
    <t xml:space="preserve">Kestrel Construction Group</t>
  </si>
  <si>
    <t xml:space="preserve">Job 1047 pay app 8</t>
  </si>
  <si>
    <t xml:space="preserve">10478</t>
  </si>
  <si>
    <t xml:space="preserve">Copperleaf Electrical Distributors</t>
  </si>
  <si>
    <t xml:space="preserve">10479</t>
  </si>
  <si>
    <t xml:space="preserve">Voltmark Electric Supply</t>
  </si>
  <si>
    <t xml:space="preserve">10480</t>
  </si>
  <si>
    <t xml:space="preserve">Sentry Point Fire Alarm</t>
  </si>
  <si>
    <t xml:space="preserve">Job 1042 FA pay app 2, net of ret</t>
  </si>
  <si>
    <t xml:space="preserve">EFT</t>
  </si>
  <si>
    <t xml:space="preserve">EFTPS</t>
  </si>
  <si>
    <t xml:space="preserve">Federal payroll tax deposit</t>
  </si>
  <si>
    <t xml:space="preserve">Net payroll WE 09/11</t>
  </si>
  <si>
    <t xml:space="preserve">10481</t>
  </si>
  <si>
    <t xml:space="preserve">Kettle Creek Trenching</t>
  </si>
  <si>
    <t xml:space="preserve">Job 1051 pay app 3, net of ret</t>
  </si>
  <si>
    <t xml:space="preserve">Prairie Hawk Builders</t>
  </si>
  <si>
    <t xml:space="preserve">Job 1055 pay app 4 (short paid)</t>
  </si>
  <si>
    <t xml:space="preserve">10482</t>
  </si>
  <si>
    <t xml:space="preserve">Pine Ridge Electrical Workers Benefit Trust</t>
  </si>
  <si>
    <t xml:space="preserve">Aug fringe remittance</t>
  </si>
  <si>
    <t xml:space="preserve">10483</t>
  </si>
  <si>
    <t xml:space="preserve">Waypoint Fleet Fuel</t>
  </si>
  <si>
    <t xml:space="preserve">Fuel cards, Aug</t>
  </si>
  <si>
    <t xml:space="preserve">DEBIT</t>
  </si>
  <si>
    <t xml:space="preserve">Spokane Office Supply</t>
  </si>
  <si>
    <t xml:space="preserve">Office supplies (overhead), GL 6410</t>
  </si>
  <si>
    <t xml:space="preserve">Job 1042 materials, cost code 200</t>
  </si>
  <si>
    <t xml:space="preserve">10484</t>
  </si>
  <si>
    <t xml:space="preserve">Cascade Power Partners</t>
  </si>
  <si>
    <t xml:space="preserve">Job 1060 switchgear testing</t>
  </si>
  <si>
    <t xml:space="preserve">Ironwood General Contractors</t>
  </si>
  <si>
    <t xml:space="preserve">Job 1051 pay app 10 (partial)</t>
  </si>
  <si>
    <t xml:space="preserve">Net payroll WE 09/18</t>
  </si>
  <si>
    <t xml:space="preserve">10485</t>
  </si>
  <si>
    <t xml:space="preserve">Northgate Construction</t>
  </si>
  <si>
    <t xml:space="preserve">Job 1063 pay app 1</t>
  </si>
  <si>
    <t xml:space="preserve">10486</t>
  </si>
  <si>
    <t xml:space="preserve">Equipment rental</t>
  </si>
  <si>
    <t xml:space="preserve">10487</t>
  </si>
  <si>
    <t xml:space="preserve">Granite Peak Contractors</t>
  </si>
  <si>
    <t xml:space="preserve">Job 1060 pay app 6</t>
  </si>
  <si>
    <t xml:space="preserve">Net payroll WE 09/25</t>
  </si>
  <si>
    <t xml:space="preserve">Basalt Ridge Community Bank</t>
  </si>
  <si>
    <t xml:space="preserve">Equipment loan payment</t>
  </si>
  <si>
    <t xml:space="preserve">10488</t>
  </si>
  <si>
    <t xml:space="preserve">10489</t>
  </si>
  <si>
    <t xml:space="preserve">Job trailer, toilets, Oct</t>
  </si>
  <si>
    <t xml:space="preserve">10490</t>
  </si>
  <si>
    <t xml:space="preserve">Trencher rental</t>
  </si>
  <si>
    <t xml:space="preserve">10491</t>
  </si>
  <si>
    <t xml:space="preserve">Job 1051 pay app 4, net of ret</t>
  </si>
  <si>
    <t xml:space="preserve">Job 1066 pay app 2</t>
  </si>
  <si>
    <t xml:space="preserve">Totals / ending balance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</si>
</sst>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#,##0.00;\(#,##0.0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5A6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E5A6D"/>
      <name val="Arial"/>
      <family val="0"/>
      <charset val="1"/>
    </font>
    <font>
      <b val="true"/>
      <sz val="11"/>
      <color rgb="FF0E5A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5A6D"/>
        <bgColor rgb="FF008080"/>
      </patternFill>
    </fill>
    <fill>
      <patternFill patternType="solid">
        <fgColor rgb="FFEEF6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CC8DC"/>
      </bottom>
      <diagonal/>
    </border>
    <border diagonalUp="false" diagonalDown="false">
      <left/>
      <right/>
      <top style="medium">
        <color rgb="FF3CC8D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5A6D"/>
      <rgbColor rgb="FFC0C0C0"/>
      <rgbColor rgb="FF808080"/>
      <rgbColor rgb="FF9999FF"/>
      <rgbColor rgb="FF993366"/>
      <rgbColor rgb="FFEEF6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CC8D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/>
    </row>
    <row r="6" customFormat="false" ht="15" hidden="false" customHeight="false" outlineLevel="0" collapsed="false">
      <c r="A6" s="4" t="s">
        <v>3</v>
      </c>
    </row>
    <row r="7" customFormat="false" ht="23.8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6</v>
      </c>
    </row>
    <row r="11" customFormat="false" ht="23.8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4" t="s">
        <v>8</v>
      </c>
    </row>
    <row r="14" customFormat="false" ht="15" hidden="false" customHeight="false" outlineLevel="0" collapsed="false">
      <c r="A14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5" min="4" style="0" width="14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5" t="s">
        <v>10</v>
      </c>
    </row>
    <row r="2" customFormat="false" ht="15" hidden="false" customHeight="false" outlineLevel="0" collapsed="false">
      <c r="A2" s="2" t="s">
        <v>11</v>
      </c>
    </row>
    <row r="4" customFormat="false" ht="15" hidden="false" customHeight="false" outlineLevel="0" collapsed="false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</row>
    <row r="5" customFormat="false" ht="15" hidden="false" customHeight="false" outlineLevel="0" collapsed="false">
      <c r="A5" s="7" t="n">
        <v>46266</v>
      </c>
      <c r="B5" s="8" t="s">
        <v>18</v>
      </c>
      <c r="C5" s="8"/>
      <c r="D5" s="8"/>
      <c r="E5" s="8"/>
      <c r="F5" s="9" t="n">
        <v>186420.55</v>
      </c>
    </row>
    <row r="6" customFormat="false" ht="15" hidden="false" customHeight="false" outlineLevel="0" collapsed="false">
      <c r="A6" s="10" t="n">
        <v>46267</v>
      </c>
      <c r="B6" s="11" t="s">
        <v>19</v>
      </c>
      <c r="C6" s="11"/>
      <c r="D6" s="12"/>
      <c r="E6" s="12" t="n">
        <v>96480</v>
      </c>
      <c r="F6" s="13" t="n">
        <f aca="false">F5-D6+E6</f>
        <v>282900.55</v>
      </c>
    </row>
    <row r="7" customFormat="false" ht="15" hidden="false" customHeight="false" outlineLevel="0" collapsed="false">
      <c r="A7" s="7" t="n">
        <v>46269</v>
      </c>
      <c r="B7" s="8" t="s">
        <v>20</v>
      </c>
      <c r="C7" s="8"/>
      <c r="D7" s="9" t="n">
        <v>41862.18</v>
      </c>
      <c r="E7" s="9"/>
      <c r="F7" s="14" t="n">
        <f aca="false">F6-D7+E7</f>
        <v>241038.37</v>
      </c>
    </row>
    <row r="8" customFormat="false" ht="15" hidden="false" customHeight="false" outlineLevel="0" collapsed="false">
      <c r="A8" s="10" t="n">
        <v>46273</v>
      </c>
      <c r="B8" s="11" t="s">
        <v>21</v>
      </c>
      <c r="C8" s="11" t="n">
        <v>10475</v>
      </c>
      <c r="D8" s="12" t="n">
        <v>1286.4</v>
      </c>
      <c r="E8" s="12"/>
      <c r="F8" s="13" t="n">
        <f aca="false">F7-D8+E8</f>
        <v>239751.97</v>
      </c>
    </row>
    <row r="9" customFormat="false" ht="15" hidden="false" customHeight="false" outlineLevel="0" collapsed="false">
      <c r="A9" s="7" t="n">
        <v>46274</v>
      </c>
      <c r="B9" s="8" t="s">
        <v>22</v>
      </c>
      <c r="C9" s="8"/>
      <c r="D9" s="9"/>
      <c r="E9" s="9" t="n">
        <v>22615.4</v>
      </c>
      <c r="F9" s="14" t="n">
        <f aca="false">F8-D9+E9</f>
        <v>262367.37</v>
      </c>
    </row>
    <row r="10" customFormat="false" ht="15" hidden="false" customHeight="false" outlineLevel="0" collapsed="false">
      <c r="A10" s="10" t="n">
        <v>46274</v>
      </c>
      <c r="B10" s="11" t="s">
        <v>21</v>
      </c>
      <c r="C10" s="11" t="n">
        <v>10476</v>
      </c>
      <c r="D10" s="12" t="n">
        <v>3918.22</v>
      </c>
      <c r="E10" s="12"/>
      <c r="F10" s="13" t="n">
        <f aca="false">F9-D10+E10</f>
        <v>258449.15</v>
      </c>
    </row>
    <row r="11" customFormat="false" ht="15" hidden="false" customHeight="false" outlineLevel="0" collapsed="false">
      <c r="A11" s="7" t="n">
        <v>46275</v>
      </c>
      <c r="B11" s="8" t="s">
        <v>23</v>
      </c>
      <c r="C11" s="8"/>
      <c r="D11" s="9" t="n">
        <v>18406.52</v>
      </c>
      <c r="E11" s="9"/>
      <c r="F11" s="14" t="n">
        <f aca="false">F10-D11+E11</f>
        <v>240042.63</v>
      </c>
    </row>
    <row r="12" customFormat="false" ht="15" hidden="false" customHeight="false" outlineLevel="0" collapsed="false">
      <c r="A12" s="10" t="n">
        <v>46275</v>
      </c>
      <c r="B12" s="11" t="s">
        <v>21</v>
      </c>
      <c r="C12" s="11" t="n">
        <v>10477</v>
      </c>
      <c r="D12" s="12" t="n">
        <v>2750</v>
      </c>
      <c r="E12" s="12"/>
      <c r="F12" s="13" t="n">
        <f aca="false">F11-D12+E12</f>
        <v>237292.63</v>
      </c>
    </row>
    <row r="13" customFormat="false" ht="15" hidden="false" customHeight="false" outlineLevel="0" collapsed="false">
      <c r="A13" s="7" t="n">
        <v>46276</v>
      </c>
      <c r="B13" s="8" t="s">
        <v>20</v>
      </c>
      <c r="C13" s="8"/>
      <c r="D13" s="9" t="n">
        <v>43915.7</v>
      </c>
      <c r="E13" s="9"/>
      <c r="F13" s="14" t="n">
        <f aca="false">F12-D13+E13</f>
        <v>193376.93</v>
      </c>
    </row>
    <row r="14" customFormat="false" ht="15" hidden="false" customHeight="false" outlineLevel="0" collapsed="false">
      <c r="A14" s="10" t="n">
        <v>46279</v>
      </c>
      <c r="B14" s="11" t="s">
        <v>21</v>
      </c>
      <c r="C14" s="11" t="n">
        <v>10478</v>
      </c>
      <c r="D14" s="12" t="n">
        <v>14662.8</v>
      </c>
      <c r="E14" s="12"/>
      <c r="F14" s="13" t="n">
        <f aca="false">F13-D14+E14</f>
        <v>178714.13</v>
      </c>
    </row>
    <row r="15" customFormat="false" ht="15" hidden="false" customHeight="false" outlineLevel="0" collapsed="false">
      <c r="A15" s="7" t="n">
        <v>46280</v>
      </c>
      <c r="B15" s="8" t="s">
        <v>24</v>
      </c>
      <c r="C15" s="8"/>
      <c r="D15" s="9"/>
      <c r="E15" s="9" t="n">
        <v>41300</v>
      </c>
      <c r="F15" s="14" t="n">
        <f aca="false">F14-D15+E15</f>
        <v>220014.13</v>
      </c>
    </row>
    <row r="16" customFormat="false" ht="15" hidden="false" customHeight="false" outlineLevel="0" collapsed="false">
      <c r="A16" s="10" t="n">
        <v>46280</v>
      </c>
      <c r="B16" s="11" t="s">
        <v>25</v>
      </c>
      <c r="C16" s="11"/>
      <c r="D16" s="12" t="n">
        <v>47882.1</v>
      </c>
      <c r="E16" s="12"/>
      <c r="F16" s="13" t="n">
        <f aca="false">F15-D16+E16</f>
        <v>172132.03</v>
      </c>
    </row>
    <row r="17" customFormat="false" ht="15" hidden="false" customHeight="false" outlineLevel="0" collapsed="false">
      <c r="A17" s="7" t="n">
        <v>46280</v>
      </c>
      <c r="B17" s="8" t="s">
        <v>21</v>
      </c>
      <c r="C17" s="8" t="n">
        <v>10479</v>
      </c>
      <c r="D17" s="9" t="n">
        <v>4520</v>
      </c>
      <c r="E17" s="9"/>
      <c r="F17" s="14" t="n">
        <f aca="false">F16-D17+E17</f>
        <v>167612.03</v>
      </c>
    </row>
    <row r="18" customFormat="false" ht="15" hidden="false" customHeight="false" outlineLevel="0" collapsed="false">
      <c r="A18" s="10" t="n">
        <v>46281</v>
      </c>
      <c r="B18" s="11" t="s">
        <v>26</v>
      </c>
      <c r="C18" s="11"/>
      <c r="D18" s="12" t="n">
        <v>20</v>
      </c>
      <c r="E18" s="12"/>
      <c r="F18" s="13" t="n">
        <f aca="false">F17-D18+E18</f>
        <v>167592.03</v>
      </c>
    </row>
    <row r="19" customFormat="false" ht="15" hidden="false" customHeight="false" outlineLevel="0" collapsed="false">
      <c r="A19" s="7" t="n">
        <v>46281</v>
      </c>
      <c r="B19" s="8" t="s">
        <v>26</v>
      </c>
      <c r="C19" s="8"/>
      <c r="D19" s="9" t="n">
        <v>20</v>
      </c>
      <c r="E19" s="9"/>
      <c r="F19" s="14" t="n">
        <f aca="false">F18-D19+E19</f>
        <v>167572.03</v>
      </c>
    </row>
    <row r="20" customFormat="false" ht="15" hidden="false" customHeight="false" outlineLevel="0" collapsed="false">
      <c r="A20" s="10" t="n">
        <v>46281</v>
      </c>
      <c r="B20" s="11" t="s">
        <v>21</v>
      </c>
      <c r="C20" s="11" t="n">
        <v>10480</v>
      </c>
      <c r="D20" s="12" t="n">
        <v>9800</v>
      </c>
      <c r="E20" s="12"/>
      <c r="F20" s="13" t="n">
        <f aca="false">F19-D20+E20</f>
        <v>157772.03</v>
      </c>
    </row>
    <row r="21" customFormat="false" ht="15" hidden="false" customHeight="false" outlineLevel="0" collapsed="false">
      <c r="A21" s="7" t="n">
        <v>46283</v>
      </c>
      <c r="B21" s="8" t="s">
        <v>20</v>
      </c>
      <c r="C21" s="8"/>
      <c r="D21" s="9" t="n">
        <v>46208.44</v>
      </c>
      <c r="E21" s="9"/>
      <c r="F21" s="14" t="n">
        <f aca="false">F20-D21+E21</f>
        <v>111563.59</v>
      </c>
    </row>
    <row r="22" customFormat="false" ht="15" hidden="false" customHeight="false" outlineLevel="0" collapsed="false">
      <c r="A22" s="10" t="n">
        <v>46283</v>
      </c>
      <c r="B22" s="11" t="s">
        <v>21</v>
      </c>
      <c r="C22" s="11" t="n">
        <v>10481</v>
      </c>
      <c r="D22" s="12" t="n">
        <v>18450</v>
      </c>
      <c r="E22" s="12"/>
      <c r="F22" s="13" t="n">
        <f aca="false">F21-D22+E22</f>
        <v>93113.59</v>
      </c>
    </row>
    <row r="23" customFormat="false" ht="15" hidden="false" customHeight="false" outlineLevel="0" collapsed="false">
      <c r="A23" s="7" t="n">
        <v>46284</v>
      </c>
      <c r="B23" s="8" t="s">
        <v>27</v>
      </c>
      <c r="C23" s="8"/>
      <c r="D23" s="9"/>
      <c r="E23" s="9" t="n">
        <v>112900</v>
      </c>
      <c r="F23" s="14" t="n">
        <f aca="false">F22-D23+E23</f>
        <v>206013.59</v>
      </c>
    </row>
    <row r="24" customFormat="false" ht="15" hidden="false" customHeight="false" outlineLevel="0" collapsed="false">
      <c r="A24" s="10" t="n">
        <v>46286</v>
      </c>
      <c r="B24" s="11" t="s">
        <v>21</v>
      </c>
      <c r="C24" s="11" t="n">
        <v>10482</v>
      </c>
      <c r="D24" s="12" t="n">
        <v>21337.65</v>
      </c>
      <c r="E24" s="12"/>
      <c r="F24" s="13" t="n">
        <f aca="false">F23-D24+E24</f>
        <v>184675.94</v>
      </c>
    </row>
    <row r="25" customFormat="false" ht="15" hidden="false" customHeight="false" outlineLevel="0" collapsed="false">
      <c r="A25" s="7" t="n">
        <v>46287</v>
      </c>
      <c r="B25" s="8" t="s">
        <v>28</v>
      </c>
      <c r="C25" s="8"/>
      <c r="D25" s="9"/>
      <c r="E25" s="9" t="n">
        <v>18750</v>
      </c>
      <c r="F25" s="14" t="n">
        <f aca="false">F24-D25+E25</f>
        <v>203425.94</v>
      </c>
    </row>
    <row r="26" customFormat="false" ht="15" hidden="false" customHeight="false" outlineLevel="0" collapsed="false">
      <c r="A26" s="10" t="n">
        <v>46287</v>
      </c>
      <c r="B26" s="11" t="s">
        <v>21</v>
      </c>
      <c r="C26" s="11" t="n">
        <v>10483</v>
      </c>
      <c r="D26" s="12" t="n">
        <v>2104.38</v>
      </c>
      <c r="E26" s="12"/>
      <c r="F26" s="13" t="n">
        <f aca="false">F25-D26+E26</f>
        <v>201321.56</v>
      </c>
    </row>
    <row r="27" customFormat="false" ht="15" hidden="false" customHeight="false" outlineLevel="0" collapsed="false">
      <c r="A27" s="7" t="n">
        <v>46288</v>
      </c>
      <c r="B27" s="8" t="s">
        <v>21</v>
      </c>
      <c r="C27" s="8" t="n">
        <v>10484</v>
      </c>
      <c r="D27" s="9" t="n">
        <v>27500</v>
      </c>
      <c r="E27" s="9"/>
      <c r="F27" s="14" t="n">
        <f aca="false">F26-D27+E27</f>
        <v>173821.56</v>
      </c>
    </row>
    <row r="28" customFormat="false" ht="15" hidden="false" customHeight="false" outlineLevel="0" collapsed="false">
      <c r="A28" s="10" t="n">
        <v>46289</v>
      </c>
      <c r="B28" s="11" t="s">
        <v>23</v>
      </c>
      <c r="C28" s="11"/>
      <c r="D28" s="12" t="n">
        <v>19733.08</v>
      </c>
      <c r="E28" s="12"/>
      <c r="F28" s="13" t="n">
        <f aca="false">F27-D28+E28</f>
        <v>154088.48</v>
      </c>
    </row>
    <row r="29" customFormat="false" ht="15" hidden="false" customHeight="false" outlineLevel="0" collapsed="false">
      <c r="A29" s="7" t="n">
        <v>46290</v>
      </c>
      <c r="B29" s="8" t="s">
        <v>20</v>
      </c>
      <c r="C29" s="8"/>
      <c r="D29" s="9" t="n">
        <v>47590.26</v>
      </c>
      <c r="E29" s="9"/>
      <c r="F29" s="14" t="n">
        <f aca="false">F28-D29+E29</f>
        <v>106498.22</v>
      </c>
    </row>
    <row r="30" customFormat="false" ht="15" hidden="false" customHeight="false" outlineLevel="0" collapsed="false">
      <c r="A30" s="10" t="n">
        <v>46290</v>
      </c>
      <c r="B30" s="11" t="s">
        <v>29</v>
      </c>
      <c r="C30" s="11"/>
      <c r="D30" s="12" t="n">
        <v>3206.44</v>
      </c>
      <c r="E30" s="12"/>
      <c r="F30" s="13" t="n">
        <f aca="false">F29-D30+E30</f>
        <v>103291.78</v>
      </c>
    </row>
    <row r="31" customFormat="false" ht="15" hidden="false" customHeight="false" outlineLevel="0" collapsed="false">
      <c r="A31" s="7" t="n">
        <v>46290</v>
      </c>
      <c r="B31" s="8" t="s">
        <v>21</v>
      </c>
      <c r="C31" s="8" t="n">
        <v>10485</v>
      </c>
      <c r="D31" s="9" t="n">
        <v>6045.9</v>
      </c>
      <c r="E31" s="9"/>
      <c r="F31" s="14" t="n">
        <f aca="false">F30-D31+E31</f>
        <v>97245.88</v>
      </c>
    </row>
    <row r="32" customFormat="false" ht="15" hidden="false" customHeight="false" outlineLevel="0" collapsed="false">
      <c r="A32" s="10" t="n">
        <v>46291</v>
      </c>
      <c r="B32" s="11" t="s">
        <v>30</v>
      </c>
      <c r="C32" s="11"/>
      <c r="D32" s="12"/>
      <c r="E32" s="12" t="n">
        <v>63212.75</v>
      </c>
      <c r="F32" s="13" t="n">
        <f aca="false">F31-D32+E32</f>
        <v>160458.63</v>
      </c>
    </row>
    <row r="33" customFormat="false" ht="15" hidden="false" customHeight="false" outlineLevel="0" collapsed="false">
      <c r="A33" s="7" t="n">
        <v>46293</v>
      </c>
      <c r="B33" s="8" t="s">
        <v>21</v>
      </c>
      <c r="C33" s="8" t="n">
        <v>10486</v>
      </c>
      <c r="D33" s="9" t="n">
        <v>3412.5</v>
      </c>
      <c r="E33" s="9"/>
      <c r="F33" s="14" t="n">
        <f aca="false">F32-D33+E33</f>
        <v>157046.13</v>
      </c>
    </row>
    <row r="34" customFormat="false" ht="15" hidden="false" customHeight="false" outlineLevel="0" collapsed="false">
      <c r="A34" s="10" t="n">
        <v>46294</v>
      </c>
      <c r="B34" s="11" t="s">
        <v>21</v>
      </c>
      <c r="C34" s="11" t="n">
        <v>10487</v>
      </c>
      <c r="D34" s="12" t="n">
        <v>8926.14</v>
      </c>
      <c r="E34" s="12"/>
      <c r="F34" s="13" t="n">
        <f aca="false">F33-D34+E34</f>
        <v>148119.99</v>
      </c>
    </row>
    <row r="35" customFormat="false" ht="15" hidden="false" customHeight="false" outlineLevel="0" collapsed="false">
      <c r="A35" s="7" t="n">
        <v>46295</v>
      </c>
      <c r="B35" s="8" t="s">
        <v>31</v>
      </c>
      <c r="C35" s="8"/>
      <c r="D35" s="9" t="n">
        <v>45</v>
      </c>
      <c r="E35" s="9"/>
      <c r="F35" s="14" t="n">
        <f aca="false">F34-D35+E35</f>
        <v>148074.99</v>
      </c>
    </row>
    <row r="36" customFormat="false" ht="15" hidden="false" customHeight="false" outlineLevel="0" collapsed="false">
      <c r="A36" s="10" t="n">
        <v>46295</v>
      </c>
      <c r="B36" s="11" t="s">
        <v>21</v>
      </c>
      <c r="C36" s="11" t="n">
        <v>10489</v>
      </c>
      <c r="D36" s="12" t="n">
        <v>1286.4</v>
      </c>
      <c r="E36" s="12"/>
      <c r="F36" s="13" t="n">
        <f aca="false">F35-D36+E36</f>
        <v>146788.59</v>
      </c>
    </row>
    <row r="37" customFormat="false" ht="15" hidden="false" customHeight="false" outlineLevel="0" collapsed="false">
      <c r="A37" s="15"/>
      <c r="B37" s="15" t="s">
        <v>32</v>
      </c>
      <c r="C37" s="15"/>
      <c r="D37" s="16" t="n">
        <f aca="false">SUM(D6:D36)</f>
        <v>394890.11</v>
      </c>
      <c r="E37" s="16" t="n">
        <f aca="false">SUM(E6:E36)</f>
        <v>355258.15</v>
      </c>
      <c r="F37" s="16" t="n">
        <f aca="false">F36</f>
        <v>146788.59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6" min="5" style="0" width="14"/>
    <col collapsed="false" customWidth="true" hidden="false" outlineLevel="0" max="7" min="7" style="0" width="15"/>
  </cols>
  <sheetData>
    <row r="1" customFormat="false" ht="15" hidden="false" customHeight="false" outlineLevel="0" collapsed="false">
      <c r="A1" s="5" t="s">
        <v>33</v>
      </c>
    </row>
    <row r="2" customFormat="false" ht="15" hidden="false" customHeight="false" outlineLevel="0" collapsed="false">
      <c r="A2" s="2" t="s">
        <v>34</v>
      </c>
    </row>
    <row r="4" customFormat="false" ht="15" hidden="false" customHeight="false" outlineLevel="0" collapsed="false">
      <c r="A4" s="6" t="s">
        <v>12</v>
      </c>
      <c r="B4" s="6" t="s">
        <v>35</v>
      </c>
      <c r="C4" s="6" t="s">
        <v>36</v>
      </c>
      <c r="D4" s="6" t="s">
        <v>37</v>
      </c>
      <c r="E4" s="6" t="s">
        <v>16</v>
      </c>
      <c r="F4" s="6" t="s">
        <v>38</v>
      </c>
      <c r="G4" s="6" t="s">
        <v>17</v>
      </c>
    </row>
    <row r="5" customFormat="false" ht="15" hidden="false" customHeight="false" outlineLevel="0" collapsed="false">
      <c r="A5" s="7" t="n">
        <v>46266</v>
      </c>
      <c r="B5" s="8"/>
      <c r="C5" s="8" t="s">
        <v>39</v>
      </c>
      <c r="D5" s="8"/>
      <c r="E5" s="8"/>
      <c r="F5" s="8"/>
      <c r="G5" s="9" t="n">
        <v>186420.55</v>
      </c>
    </row>
    <row r="6" customFormat="false" ht="15" hidden="false" customHeight="false" outlineLevel="0" collapsed="false">
      <c r="A6" s="10" t="n">
        <v>46267</v>
      </c>
      <c r="B6" s="11" t="s">
        <v>40</v>
      </c>
      <c r="C6" s="11" t="s">
        <v>41</v>
      </c>
      <c r="D6" s="11" t="s">
        <v>42</v>
      </c>
      <c r="E6" s="12" t="n">
        <v>96480</v>
      </c>
      <c r="F6" s="12"/>
      <c r="G6" s="13" t="n">
        <f aca="false">G5+E6-F6</f>
        <v>282900.55</v>
      </c>
    </row>
    <row r="7" customFormat="false" ht="15" hidden="false" customHeight="false" outlineLevel="0" collapsed="false">
      <c r="A7" s="7" t="n">
        <v>46267</v>
      </c>
      <c r="B7" s="8" t="s">
        <v>43</v>
      </c>
      <c r="C7" s="8" t="s">
        <v>44</v>
      </c>
      <c r="D7" s="8" t="s">
        <v>45</v>
      </c>
      <c r="E7" s="9"/>
      <c r="F7" s="9" t="n">
        <v>1286.4</v>
      </c>
      <c r="G7" s="14" t="n">
        <f aca="false">G6+E7-F7</f>
        <v>281614.15</v>
      </c>
    </row>
    <row r="8" customFormat="false" ht="15" hidden="false" customHeight="false" outlineLevel="0" collapsed="false">
      <c r="A8" s="10" t="n">
        <v>46268</v>
      </c>
      <c r="B8" s="11" t="s">
        <v>46</v>
      </c>
      <c r="C8" s="11" t="s">
        <v>47</v>
      </c>
      <c r="D8" s="11" t="s">
        <v>48</v>
      </c>
      <c r="E8" s="12"/>
      <c r="F8" s="12" t="n">
        <v>3918.22</v>
      </c>
      <c r="G8" s="13" t="n">
        <f aca="false">G7+E8-F8</f>
        <v>277695.93</v>
      </c>
    </row>
    <row r="9" customFormat="false" ht="15" hidden="false" customHeight="false" outlineLevel="0" collapsed="false">
      <c r="A9" s="7" t="n">
        <v>46269</v>
      </c>
      <c r="B9" s="8" t="s">
        <v>49</v>
      </c>
      <c r="C9" s="8" t="s">
        <v>50</v>
      </c>
      <c r="D9" s="8" t="s">
        <v>51</v>
      </c>
      <c r="E9" s="9"/>
      <c r="F9" s="9" t="n">
        <v>41862.18</v>
      </c>
      <c r="G9" s="14" t="n">
        <f aca="false">G8+E9-F9</f>
        <v>235833.75</v>
      </c>
    </row>
    <row r="10" customFormat="false" ht="15" hidden="false" customHeight="false" outlineLevel="0" collapsed="false">
      <c r="A10" s="10" t="n">
        <v>46269</v>
      </c>
      <c r="B10" s="11" t="s">
        <v>52</v>
      </c>
      <c r="C10" s="11" t="s">
        <v>53</v>
      </c>
      <c r="D10" s="11" t="s">
        <v>54</v>
      </c>
      <c r="E10" s="12"/>
      <c r="F10" s="12" t="n">
        <v>2750</v>
      </c>
      <c r="G10" s="13" t="n">
        <f aca="false">G9+E10-F10</f>
        <v>233083.75</v>
      </c>
    </row>
    <row r="11" customFormat="false" ht="15" hidden="false" customHeight="false" outlineLevel="0" collapsed="false">
      <c r="A11" s="7" t="n">
        <v>46273</v>
      </c>
      <c r="B11" s="8" t="s">
        <v>40</v>
      </c>
      <c r="C11" s="8" t="s">
        <v>55</v>
      </c>
      <c r="D11" s="8" t="s">
        <v>56</v>
      </c>
      <c r="E11" s="9" t="n">
        <v>22615.4</v>
      </c>
      <c r="F11" s="9"/>
      <c r="G11" s="14" t="n">
        <f aca="false">G10+E11-F11</f>
        <v>255699.15</v>
      </c>
    </row>
    <row r="12" customFormat="false" ht="15" hidden="false" customHeight="false" outlineLevel="0" collapsed="false">
      <c r="A12" s="10" t="n">
        <v>46273</v>
      </c>
      <c r="B12" s="11" t="s">
        <v>57</v>
      </c>
      <c r="C12" s="11" t="s">
        <v>58</v>
      </c>
      <c r="D12" s="11" t="s">
        <v>48</v>
      </c>
      <c r="E12" s="12"/>
      <c r="F12" s="12" t="n">
        <v>14662.8</v>
      </c>
      <c r="G12" s="13" t="n">
        <f aca="false">G11+E12-F12</f>
        <v>241036.35</v>
      </c>
    </row>
    <row r="13" customFormat="false" ht="15" hidden="false" customHeight="false" outlineLevel="0" collapsed="false">
      <c r="A13" s="7" t="n">
        <v>46273</v>
      </c>
      <c r="B13" s="8" t="s">
        <v>40</v>
      </c>
      <c r="C13" s="8" t="s">
        <v>55</v>
      </c>
      <c r="D13" s="8" t="s">
        <v>56</v>
      </c>
      <c r="E13" s="9" t="n">
        <v>22615.4</v>
      </c>
      <c r="F13" s="9"/>
      <c r="G13" s="14" t="n">
        <f aca="false">G12+E13-F13</f>
        <v>263651.75</v>
      </c>
    </row>
    <row r="14" customFormat="false" ht="15" hidden="false" customHeight="false" outlineLevel="0" collapsed="false">
      <c r="A14" s="10" t="n">
        <v>46274</v>
      </c>
      <c r="B14" s="11" t="s">
        <v>59</v>
      </c>
      <c r="C14" s="11" t="s">
        <v>60</v>
      </c>
      <c r="D14" s="11" t="s">
        <v>48</v>
      </c>
      <c r="E14" s="12"/>
      <c r="F14" s="12" t="n">
        <v>4250</v>
      </c>
      <c r="G14" s="13" t="n">
        <f aca="false">G13+E14-F14</f>
        <v>259401.75</v>
      </c>
    </row>
    <row r="15" customFormat="false" ht="15" hidden="false" customHeight="false" outlineLevel="0" collapsed="false">
      <c r="A15" s="7" t="n">
        <v>46275</v>
      </c>
      <c r="B15" s="8" t="s">
        <v>61</v>
      </c>
      <c r="C15" s="8" t="s">
        <v>62</v>
      </c>
      <c r="D15" s="8" t="s">
        <v>63</v>
      </c>
      <c r="E15" s="9"/>
      <c r="F15" s="9" t="n">
        <v>9800</v>
      </c>
      <c r="G15" s="14" t="n">
        <f aca="false">G14+E15-F15</f>
        <v>249601.75</v>
      </c>
    </row>
    <row r="16" customFormat="false" ht="15" hidden="false" customHeight="false" outlineLevel="0" collapsed="false">
      <c r="A16" s="10" t="n">
        <v>46275</v>
      </c>
      <c r="B16" s="11" t="s">
        <v>64</v>
      </c>
      <c r="C16" s="11" t="s">
        <v>65</v>
      </c>
      <c r="D16" s="11" t="s">
        <v>66</v>
      </c>
      <c r="E16" s="12"/>
      <c r="F16" s="12" t="n">
        <v>18406.52</v>
      </c>
      <c r="G16" s="13" t="n">
        <f aca="false">G15+E16-F16</f>
        <v>231195.23</v>
      </c>
    </row>
    <row r="17" customFormat="false" ht="15" hidden="false" customHeight="false" outlineLevel="0" collapsed="false">
      <c r="A17" s="7" t="n">
        <v>46276</v>
      </c>
      <c r="B17" s="8" t="s">
        <v>49</v>
      </c>
      <c r="C17" s="8" t="s">
        <v>50</v>
      </c>
      <c r="D17" s="8" t="s">
        <v>67</v>
      </c>
      <c r="E17" s="9"/>
      <c r="F17" s="9" t="n">
        <v>43915.7</v>
      </c>
      <c r="G17" s="14" t="n">
        <f aca="false">G16+E17-F17</f>
        <v>187279.53</v>
      </c>
    </row>
    <row r="18" customFormat="false" ht="15" hidden="false" customHeight="false" outlineLevel="0" collapsed="false">
      <c r="A18" s="10" t="n">
        <v>46279</v>
      </c>
      <c r="B18" s="11" t="s">
        <v>68</v>
      </c>
      <c r="C18" s="11" t="s">
        <v>69</v>
      </c>
      <c r="D18" s="11" t="s">
        <v>70</v>
      </c>
      <c r="E18" s="12"/>
      <c r="F18" s="12" t="n">
        <v>18450</v>
      </c>
      <c r="G18" s="13" t="n">
        <f aca="false">G17+E18-F18</f>
        <v>168829.53</v>
      </c>
    </row>
    <row r="19" customFormat="false" ht="15" hidden="false" customHeight="false" outlineLevel="0" collapsed="false">
      <c r="A19" s="7" t="n">
        <v>46280</v>
      </c>
      <c r="B19" s="8" t="s">
        <v>40</v>
      </c>
      <c r="C19" s="8" t="s">
        <v>71</v>
      </c>
      <c r="D19" s="8" t="s">
        <v>72</v>
      </c>
      <c r="E19" s="9" t="n">
        <v>41300</v>
      </c>
      <c r="F19" s="9"/>
      <c r="G19" s="14" t="n">
        <f aca="false">G18+E19-F19</f>
        <v>210129.53</v>
      </c>
    </row>
    <row r="20" customFormat="false" ht="15" hidden="false" customHeight="false" outlineLevel="0" collapsed="false">
      <c r="A20" s="10" t="n">
        <v>46280</v>
      </c>
      <c r="B20" s="11" t="s">
        <v>73</v>
      </c>
      <c r="C20" s="11" t="s">
        <v>60</v>
      </c>
      <c r="D20" s="11" t="s">
        <v>48</v>
      </c>
      <c r="E20" s="12"/>
      <c r="F20" s="12" t="n">
        <v>21337.65</v>
      </c>
      <c r="G20" s="13" t="n">
        <f aca="false">G19+E20-F20</f>
        <v>188791.88</v>
      </c>
    </row>
    <row r="21" customFormat="false" ht="15" hidden="false" customHeight="false" outlineLevel="0" collapsed="false">
      <c r="A21" s="7" t="n">
        <v>46280</v>
      </c>
      <c r="B21" s="8" t="s">
        <v>64</v>
      </c>
      <c r="C21" s="8" t="s">
        <v>74</v>
      </c>
      <c r="D21" s="8" t="s">
        <v>75</v>
      </c>
      <c r="E21" s="9"/>
      <c r="F21" s="9" t="n">
        <v>47882.1</v>
      </c>
      <c r="G21" s="14" t="n">
        <f aca="false">G20+E21-F21</f>
        <v>140909.78</v>
      </c>
    </row>
    <row r="22" customFormat="false" ht="15" hidden="false" customHeight="false" outlineLevel="0" collapsed="false">
      <c r="A22" s="10" t="n">
        <v>46281</v>
      </c>
      <c r="B22" s="11" t="s">
        <v>76</v>
      </c>
      <c r="C22" s="11" t="s">
        <v>77</v>
      </c>
      <c r="D22" s="11" t="s">
        <v>78</v>
      </c>
      <c r="E22" s="12"/>
      <c r="F22" s="12" t="n">
        <v>2104.38</v>
      </c>
      <c r="G22" s="13" t="n">
        <f aca="false">G21+E22-F22</f>
        <v>138805.4</v>
      </c>
    </row>
    <row r="23" customFormat="false" ht="15" hidden="false" customHeight="false" outlineLevel="0" collapsed="false">
      <c r="A23" s="7" t="n">
        <v>46281</v>
      </c>
      <c r="B23" s="8" t="s">
        <v>79</v>
      </c>
      <c r="C23" s="8" t="s">
        <v>80</v>
      </c>
      <c r="D23" s="8" t="s">
        <v>81</v>
      </c>
      <c r="E23" s="9"/>
      <c r="F23" s="9" t="n">
        <v>20</v>
      </c>
      <c r="G23" s="14" t="n">
        <f aca="false">G22+E23-F23</f>
        <v>138785.4</v>
      </c>
    </row>
    <row r="24" customFormat="false" ht="15" hidden="false" customHeight="false" outlineLevel="0" collapsed="false">
      <c r="A24" s="10" t="n">
        <v>46281</v>
      </c>
      <c r="B24" s="11" t="s">
        <v>79</v>
      </c>
      <c r="C24" s="11" t="s">
        <v>80</v>
      </c>
      <c r="D24" s="11" t="s">
        <v>82</v>
      </c>
      <c r="E24" s="12"/>
      <c r="F24" s="12" t="n">
        <v>20</v>
      </c>
      <c r="G24" s="13" t="n">
        <f aca="false">G23+E24-F24</f>
        <v>138765.4</v>
      </c>
    </row>
    <row r="25" customFormat="false" ht="15" hidden="false" customHeight="false" outlineLevel="0" collapsed="false">
      <c r="A25" s="7" t="n">
        <v>46282</v>
      </c>
      <c r="B25" s="8" t="s">
        <v>83</v>
      </c>
      <c r="C25" s="8" t="s">
        <v>84</v>
      </c>
      <c r="D25" s="8" t="s">
        <v>85</v>
      </c>
      <c r="E25" s="9"/>
      <c r="F25" s="9" t="n">
        <v>27500</v>
      </c>
      <c r="G25" s="14" t="n">
        <f aca="false">G24+E25-F25</f>
        <v>111265.4</v>
      </c>
    </row>
    <row r="26" customFormat="false" ht="15" hidden="false" customHeight="false" outlineLevel="0" collapsed="false">
      <c r="A26" s="10" t="n">
        <v>46283</v>
      </c>
      <c r="B26" s="11" t="s">
        <v>40</v>
      </c>
      <c r="C26" s="11" t="s">
        <v>86</v>
      </c>
      <c r="D26" s="11" t="s">
        <v>87</v>
      </c>
      <c r="E26" s="12" t="n">
        <v>112900</v>
      </c>
      <c r="F26" s="12"/>
      <c r="G26" s="13" t="n">
        <f aca="false">G25+E26-F26</f>
        <v>224165.4</v>
      </c>
    </row>
    <row r="27" customFormat="false" ht="15" hidden="false" customHeight="false" outlineLevel="0" collapsed="false">
      <c r="A27" s="7" t="n">
        <v>46283</v>
      </c>
      <c r="B27" s="8" t="s">
        <v>49</v>
      </c>
      <c r="C27" s="8" t="s">
        <v>50</v>
      </c>
      <c r="D27" s="8" t="s">
        <v>88</v>
      </c>
      <c r="E27" s="9"/>
      <c r="F27" s="9" t="n">
        <v>46208.44</v>
      </c>
      <c r="G27" s="14" t="n">
        <f aca="false">G26+E27-F27</f>
        <v>177956.96</v>
      </c>
    </row>
    <row r="28" customFormat="false" ht="15" hidden="false" customHeight="false" outlineLevel="0" collapsed="false">
      <c r="A28" s="10" t="n">
        <v>46286</v>
      </c>
      <c r="B28" s="11" t="s">
        <v>89</v>
      </c>
      <c r="C28" s="11" t="s">
        <v>47</v>
      </c>
      <c r="D28" s="11" t="s">
        <v>48</v>
      </c>
      <c r="E28" s="12"/>
      <c r="F28" s="12" t="n">
        <v>6045.9</v>
      </c>
      <c r="G28" s="13" t="n">
        <f aca="false">G27+E28-F28</f>
        <v>171911.06</v>
      </c>
    </row>
    <row r="29" customFormat="false" ht="15" hidden="false" customHeight="false" outlineLevel="0" collapsed="false">
      <c r="A29" s="7" t="n">
        <v>46287</v>
      </c>
      <c r="B29" s="8" t="s">
        <v>40</v>
      </c>
      <c r="C29" s="8" t="s">
        <v>90</v>
      </c>
      <c r="D29" s="8" t="s">
        <v>91</v>
      </c>
      <c r="E29" s="9" t="n">
        <v>18750</v>
      </c>
      <c r="F29" s="9"/>
      <c r="G29" s="14" t="n">
        <f aca="false">G28+E29-F29</f>
        <v>190661.06</v>
      </c>
    </row>
    <row r="30" customFormat="false" ht="15" hidden="false" customHeight="false" outlineLevel="0" collapsed="false">
      <c r="A30" s="10" t="n">
        <v>46287</v>
      </c>
      <c r="B30" s="11" t="s">
        <v>92</v>
      </c>
      <c r="C30" s="11" t="s">
        <v>53</v>
      </c>
      <c r="D30" s="11" t="s">
        <v>93</v>
      </c>
      <c r="E30" s="12"/>
      <c r="F30" s="12" t="n">
        <v>3412.5</v>
      </c>
      <c r="G30" s="13" t="n">
        <f aca="false">G29+E30-F30</f>
        <v>187248.56</v>
      </c>
    </row>
    <row r="31" customFormat="false" ht="15" hidden="false" customHeight="false" outlineLevel="0" collapsed="false">
      <c r="A31" s="7" t="n">
        <v>46289</v>
      </c>
      <c r="B31" s="8" t="s">
        <v>94</v>
      </c>
      <c r="C31" s="8" t="s">
        <v>58</v>
      </c>
      <c r="D31" s="8" t="s">
        <v>48</v>
      </c>
      <c r="E31" s="9"/>
      <c r="F31" s="9" t="n">
        <v>8926.14</v>
      </c>
      <c r="G31" s="14" t="n">
        <f aca="false">G30+E31-F31</f>
        <v>178322.42</v>
      </c>
    </row>
    <row r="32" customFormat="false" ht="15" hidden="false" customHeight="false" outlineLevel="0" collapsed="false">
      <c r="A32" s="10" t="n">
        <v>46289</v>
      </c>
      <c r="B32" s="11" t="s">
        <v>64</v>
      </c>
      <c r="C32" s="11" t="s">
        <v>65</v>
      </c>
      <c r="D32" s="11" t="s">
        <v>66</v>
      </c>
      <c r="E32" s="12"/>
      <c r="F32" s="12" t="n">
        <v>19733.08</v>
      </c>
      <c r="G32" s="13" t="n">
        <f aca="false">G31+E32-F32</f>
        <v>158589.34</v>
      </c>
    </row>
    <row r="33" customFormat="false" ht="15" hidden="false" customHeight="false" outlineLevel="0" collapsed="false">
      <c r="A33" s="7" t="n">
        <v>46290</v>
      </c>
      <c r="B33" s="8" t="s">
        <v>40</v>
      </c>
      <c r="C33" s="8" t="s">
        <v>95</v>
      </c>
      <c r="D33" s="8" t="s">
        <v>96</v>
      </c>
      <c r="E33" s="9" t="n">
        <v>63212.75</v>
      </c>
      <c r="F33" s="9"/>
      <c r="G33" s="14" t="n">
        <f aca="false">G32+E33-F33</f>
        <v>221802.09</v>
      </c>
    </row>
    <row r="34" customFormat="false" ht="15" hidden="false" customHeight="false" outlineLevel="0" collapsed="false">
      <c r="A34" s="10" t="n">
        <v>46290</v>
      </c>
      <c r="B34" s="11" t="s">
        <v>49</v>
      </c>
      <c r="C34" s="11" t="s">
        <v>50</v>
      </c>
      <c r="D34" s="11" t="s">
        <v>97</v>
      </c>
      <c r="E34" s="12"/>
      <c r="F34" s="12" t="n">
        <v>47590.26</v>
      </c>
      <c r="G34" s="13" t="n">
        <f aca="false">G33+E34-F34</f>
        <v>174211.83</v>
      </c>
    </row>
    <row r="35" customFormat="false" ht="15" hidden="false" customHeight="false" outlineLevel="0" collapsed="false">
      <c r="A35" s="7" t="n">
        <v>46290</v>
      </c>
      <c r="B35" s="8" t="s">
        <v>49</v>
      </c>
      <c r="C35" s="8" t="s">
        <v>98</v>
      </c>
      <c r="D35" s="8" t="s">
        <v>99</v>
      </c>
      <c r="E35" s="9"/>
      <c r="F35" s="9" t="n">
        <v>3206.44</v>
      </c>
      <c r="G35" s="14" t="n">
        <f aca="false">G34+E35-F35</f>
        <v>171005.39</v>
      </c>
    </row>
    <row r="36" customFormat="false" ht="15" hidden="false" customHeight="false" outlineLevel="0" collapsed="false">
      <c r="A36" s="10" t="n">
        <v>46293</v>
      </c>
      <c r="B36" s="11" t="s">
        <v>100</v>
      </c>
      <c r="C36" s="11" t="s">
        <v>58</v>
      </c>
      <c r="D36" s="11" t="s">
        <v>48</v>
      </c>
      <c r="E36" s="12"/>
      <c r="F36" s="12" t="n">
        <v>6842.15</v>
      </c>
      <c r="G36" s="13" t="n">
        <f aca="false">G35+E36-F36</f>
        <v>164163.24</v>
      </c>
    </row>
    <row r="37" customFormat="false" ht="15" hidden="false" customHeight="false" outlineLevel="0" collapsed="false">
      <c r="A37" s="7" t="n">
        <v>46293</v>
      </c>
      <c r="B37" s="8" t="s">
        <v>101</v>
      </c>
      <c r="C37" s="8" t="s">
        <v>44</v>
      </c>
      <c r="D37" s="8" t="s">
        <v>102</v>
      </c>
      <c r="E37" s="9"/>
      <c r="F37" s="9" t="n">
        <v>1286.4</v>
      </c>
      <c r="G37" s="14" t="n">
        <f aca="false">G36+E37-F37</f>
        <v>162876.84</v>
      </c>
    </row>
    <row r="38" customFormat="false" ht="15" hidden="false" customHeight="false" outlineLevel="0" collapsed="false">
      <c r="A38" s="10" t="n">
        <v>46294</v>
      </c>
      <c r="B38" s="11" t="s">
        <v>103</v>
      </c>
      <c r="C38" s="11" t="s">
        <v>53</v>
      </c>
      <c r="D38" s="11" t="s">
        <v>104</v>
      </c>
      <c r="E38" s="12"/>
      <c r="F38" s="12" t="n">
        <v>1915</v>
      </c>
      <c r="G38" s="13" t="n">
        <f aca="false">G37+E38-F38</f>
        <v>160961.84</v>
      </c>
    </row>
    <row r="39" customFormat="false" ht="15" hidden="false" customHeight="false" outlineLevel="0" collapsed="false">
      <c r="A39" s="7" t="n">
        <v>46295</v>
      </c>
      <c r="B39" s="8" t="s">
        <v>105</v>
      </c>
      <c r="C39" s="8" t="s">
        <v>69</v>
      </c>
      <c r="D39" s="8" t="s">
        <v>106</v>
      </c>
      <c r="E39" s="9"/>
      <c r="F39" s="9" t="n">
        <v>12400</v>
      </c>
      <c r="G39" s="14" t="n">
        <f aca="false">G38+E39-F39</f>
        <v>148561.84</v>
      </c>
    </row>
    <row r="40" customFormat="false" ht="15" hidden="false" customHeight="false" outlineLevel="0" collapsed="false">
      <c r="A40" s="10" t="n">
        <v>46295</v>
      </c>
      <c r="B40" s="11" t="s">
        <v>40</v>
      </c>
      <c r="C40" s="11" t="s">
        <v>41</v>
      </c>
      <c r="D40" s="11" t="s">
        <v>107</v>
      </c>
      <c r="E40" s="12" t="n">
        <v>48250</v>
      </c>
      <c r="F40" s="12"/>
      <c r="G40" s="13" t="n">
        <f aca="false">G39+E40-F40</f>
        <v>196811.84</v>
      </c>
    </row>
    <row r="41" customFormat="false" ht="15" hidden="false" customHeight="false" outlineLevel="0" collapsed="false">
      <c r="A41" s="15"/>
      <c r="B41" s="15"/>
      <c r="C41" s="15" t="s">
        <v>108</v>
      </c>
      <c r="D41" s="15"/>
      <c r="E41" s="16" t="n">
        <f aca="false">SUM(E6:E40)</f>
        <v>426123.55</v>
      </c>
      <c r="F41" s="16" t="n">
        <f aca="false">SUM(F6:F40)</f>
        <v>415732.26</v>
      </c>
      <c r="G41" s="16" t="n">
        <f aca="false">G40</f>
        <v>196811.84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2026-10-26T05:19:44Z</dcterms:created>
  <dc:creator>openpyxl</dc:creator>
  <dc:description/>
  <dc:language>en-US</dc:language>
  <cp:lastModifiedBy/>
  <dcterms:modified xsi:type="dcterms:W3CDTF">2026-10-26T05:19:44Z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